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965" tabRatio="633" activeTab="0"/>
  </bookViews>
  <sheets>
    <sheet name="別紙２-1" sheetId="1" r:id="rId1"/>
  </sheets>
  <externalReferences>
    <externalReference r:id="rId4"/>
    <externalReference r:id="rId5"/>
  </externalReferences>
  <definedNames>
    <definedName name="_xlfn.SINGLE" hidden="1">#NAME?</definedName>
    <definedName name="_xlnm.Print_Area" localSheetId="0">'別紙２-1'!$A$1:$L$19</definedName>
    <definedName name="使用電力調整率" localSheetId="0">'[2]（九州電力）２７年１０月～２８年９月度予想金額'!#REF!</definedName>
    <definedName name="使用電力調整率">'[1]（九州電力）２７年１０月～２８年９月度予想金額'!#REF!</definedName>
  </definedNames>
  <calcPr fullCalcOnLoad="1"/>
</workbook>
</file>

<file path=xl/sharedStrings.xml><?xml version="1.0" encoding="utf-8"?>
<sst xmlns="http://schemas.openxmlformats.org/spreadsheetml/2006/main" count="47" uniqueCount="44">
  <si>
    <t>基本料金</t>
  </si>
  <si>
    <t>力率</t>
  </si>
  <si>
    <t>施設名称</t>
  </si>
  <si>
    <t>単価　　　　　　　　　　　　　　　　　　　　（円/ｋW・月）</t>
  </si>
  <si>
    <t>※小数点以下　　　　　　　　　　　　第2位迄記入</t>
  </si>
  <si>
    <t>基本料金（円）</t>
  </si>
  <si>
    <t>従量料金</t>
  </si>
  <si>
    <t>予定電力量</t>
  </si>
  <si>
    <t>従量料金（円）</t>
  </si>
  <si>
    <t>※小数点以下第３位切捨て</t>
  </si>
  <si>
    <t>　小数点以下切捨て</t>
  </si>
  <si>
    <t>税抜き金額</t>
  </si>
  <si>
    <t>単価　　　                 　　　　　（円/ｋWｈ）</t>
  </si>
  <si>
    <t>予定契約   電力</t>
  </si>
  <si>
    <t>総　　　計　　　                   　　　　　　（円）</t>
  </si>
  <si>
    <t>総計</t>
  </si>
  <si>
    <t>入札予定額</t>
  </si>
  <si>
    <t>（ｋＷ）</t>
  </si>
  <si>
    <t>（％）</t>
  </si>
  <si>
    <t>a</t>
  </si>
  <si>
    <t>b</t>
  </si>
  <si>
    <t>ｃ</t>
  </si>
  <si>
    <t>・・・①</t>
  </si>
  <si>
    <t>No.</t>
  </si>
  <si>
    <t>（ｋWh)</t>
  </si>
  <si>
    <t>d=a×b((185-c)/100)×12</t>
  </si>
  <si>
    <t>e</t>
  </si>
  <si>
    <t>f</t>
  </si>
  <si>
    <t>ｈ=e×f</t>
  </si>
  <si>
    <t>i=d+ｈ</t>
  </si>
  <si>
    <t>税込み金額</t>
  </si>
  <si>
    <t>・・・②</t>
  </si>
  <si>
    <t>・・・③</t>
  </si>
  <si>
    <t>　（１円未満切り上げとする）</t>
  </si>
  <si>
    <t>【入札内訳書】</t>
  </si>
  <si>
    <t xml:space="preserve">　住　所
　商　号
代表者名　　　　　　　　　　　　　　　　　　　　　　　印
</t>
  </si>
  <si>
    <t>※単価覧、入札予定額以外はロック</t>
  </si>
  <si>
    <t>　②×100/110=</t>
  </si>
  <si>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(燃料費調整額、再生可能エネルギー等については、発電促進賦課金地域を管轄する一般電気事業者が定める特定規模需要標準供給条件等により別途支払います。)</t>
  </si>
  <si>
    <t>夏季</t>
  </si>
  <si>
    <t>他季</t>
  </si>
  <si>
    <t>令和6年度地場産くるめ電力供給</t>
  </si>
  <si>
    <t>（令和６年４月～令和７年３月期間中の予定使用電力量)</t>
  </si>
  <si>
    <t>地場産くるめ</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</si>
</sst>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0000"/>
    <numFmt numFmtId="180" formatCode="00"/>
    <numFmt numFmtId="181" formatCode="mmm\-yyyy"/>
    <numFmt numFmtId="182" formatCode="&quot;Yes&quot;;&quot;Yes&quot;;&quot;No&quot;"/>
    <numFmt numFmtId="183" formatCode="&quot;True&quot;;&quot;True&quot;;&quot;False&quot;"/>
    <numFmt numFmtId="184" formatCode="&quot;On&quot;;&quot;On&quot;;&quot;Off&quot;"/>
    <numFmt numFmtId="185" formatCode="0_);[Red]\(0\)"/>
    <numFmt numFmtId="186" formatCode="&quot;¥&quot;#,##0_);[Red]\(&quot;¥&quot;#,##0\)"/>
    <numFmt numFmtId="187" formatCode="#,##0;[Red]#,##0"/>
    <numFmt numFmtId="188" formatCode="#,##0_ ;[Red]\-#,##0\ "/>
    <numFmt numFmtId="189" formatCode="#,##0.0;[Red]\-#,##0.0"/>
    <numFmt numFmtId="190" formatCode="#,##0.000;[Red]\-#,##0.000"/>
    <numFmt numFmtId="191" formatCode="#,##0.0000;[Red]\-#,##0.0000"/>
    <numFmt numFmtId="192" formatCode="#,##0.00000;[Red]\-#,##0.00000"/>
    <numFmt numFmtId="193" formatCode="m/d;@"/>
    <numFmt numFmtId="194" formatCode="#,##0.0_ "/>
    <numFmt numFmtId="195" formatCode="#,##0.00_ "/>
    <numFmt numFmtId="196" formatCode="#,##0.0_);[Red]\(#,##0.0\)"/>
    <numFmt numFmtId="197" formatCode="#,##0.00_);[Red]\(#,##0.00\)"/>
    <numFmt numFmtId="198" formatCode="[&lt;=999]000;[&lt;=9999]000\-00;000\-0000"/>
    <numFmt numFmtId="199" formatCode="\300000000000"/>
    <numFmt numFmtId="200" formatCode="#,##0.000_ "/>
    <numFmt numFmtId="201" formatCode="#,##0&quot;円&quot;"/>
    <numFmt numFmtId="202" formatCode="#,##0.00&quot;円&quot;"/>
    <numFmt numFmtId="203" formatCode="#,##0&quot;ｋＷ&quot;"/>
    <numFmt numFmtId="204" formatCode="#,##0.0&quot;円&quot;"/>
    <numFmt numFmtId="205" formatCode="0.00_ "/>
    <numFmt numFmtId="206" formatCode="#,##0.0_ ;[Red]\-#,##0.0\ "/>
    <numFmt numFmtId="207" formatCode="0.0%"/>
    <numFmt numFmtId="208" formatCode="\(\4\)"/>
    <numFmt numFmtId="209" formatCode="#,##0.00_ ;[Red]\-#,##0.00\ "/>
    <numFmt numFmtId="210" formatCode="0.000%"/>
    <numFmt numFmtId="211" formatCode="[$]ggge&quot;年&quot;m&quot;月&quot;d&quot;日&quot;;@"/>
    <numFmt numFmtId="212" formatCode="[$-411]gge&quot;年&quot;m&quot;月&quot;d&quot;日&quot;;@"/>
    <numFmt numFmtId="213" formatCode="[$]gge&quot;年&quot;m&quot;月&quot;d&quot;日&quot;;@"/>
  </numFmts>
  <fonts count="3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2"/>
      <name val="ＭＳ Ｐ明朝"/>
      <family val="1"/>
    </font>
    <font>
      <b/>
      <sz val="14"/>
      <name val="ＭＳ Ｐゴシック"/>
      <family val="3"/>
    </font>
    <font>
      <b/>
      <sz val="10"/>
      <name val="ＭＳ Ｐゴシック"/>
      <family val="3"/>
    </font>
    <font>
      <sz val="14"/>
      <name val="ＭＳ Ｐゴシック"/>
      <family val="3"/>
    </font>
    <font>
      <b/>
      <sz val="16"/>
      <name val="ＭＳ Ｐゴシック"/>
      <family val="3"/>
    </font>
    <font>
      <b/>
      <sz val="12"/>
      <name val="ＭＳ Ｐゴシック"/>
      <family val="3"/>
    </font>
    <font>
      <b/>
      <sz val="18"/>
      <name val="ＭＳ Ｐゴシック"/>
      <family val="3"/>
    </font>
    <font>
      <b/>
      <sz val="20"/>
      <name val="ＭＳ Ｐゴシック"/>
      <family val="3"/>
    </font>
    <font>
      <b/>
      <sz val="9"/>
      <name val="ＭＳ Ｐゴシック"/>
      <family val="3"/>
    </font>
    <font>
      <sz val="16"/>
      <name val="ＭＳ Ｐゴシック"/>
      <family val="3"/>
    </font>
    <font>
      <b/>
      <sz val="28"/>
      <name val="ＭＳ Ｐ明朝"/>
      <family val="1"/>
    </font>
    <font>
      <b/>
      <sz val="20"/>
      <name val="ＭＳ Ｐ明朝"/>
      <family val="1"/>
    </font>
    <font>
      <b/>
      <sz val="24"/>
      <name val="ＭＳ Ｐゴシック"/>
      <family val="3"/>
    </font>
    <font>
      <u val="single"/>
      <sz val="16"/>
      <name val="ＭＳ Ｐ明朝"/>
      <family val="1"/>
    </font>
    <font>
      <b/>
      <sz val="2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color indexed="63"/>
      </bottom>
    </border>
    <border>
      <left>
        <color indexed="63"/>
      </left>
      <right style="medium"/>
      <top style="thin"/>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hair"/>
      <bottom style="thin"/>
    </border>
    <border>
      <left style="hair"/>
      <right style="medium"/>
      <top style="thin"/>
      <bottom>
        <color indexed="63"/>
      </bottom>
    </border>
    <border>
      <left style="hair"/>
      <right style="medium"/>
      <top style="hair"/>
      <bottom style="thin"/>
    </border>
    <border>
      <left style="medium"/>
      <right>
        <color indexed="63"/>
      </right>
      <top style="thin"/>
      <bottom>
        <color indexed="63"/>
      </bottom>
    </border>
    <border>
      <left style="medium"/>
      <right>
        <color indexed="63"/>
      </right>
      <top style="hair"/>
      <bottom style="thin"/>
    </border>
    <border>
      <left style="hair"/>
      <right style="medium"/>
      <top>
        <color indexed="63"/>
      </top>
      <bottom style="medium"/>
    </border>
    <border>
      <left style="medium"/>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93">
    <xf numFmtId="0" fontId="0" fillId="0" borderId="0" xfId="0" applyAlignment="1">
      <alignment/>
    </xf>
    <xf numFmtId="38" fontId="26" fillId="23" borderId="10" xfId="49" applyNumberFormat="1" applyFont="1" applyFill="1" applyBorder="1" applyAlignment="1">
      <alignment vertical="center"/>
    </xf>
    <xf numFmtId="0" fontId="29" fillId="0" borderId="0" xfId="61" applyFont="1" applyAlignment="1">
      <alignment horizontal="center" vertical="center"/>
      <protection/>
    </xf>
    <xf numFmtId="0" fontId="1" fillId="0" borderId="0" xfId="61" applyFont="1" applyAlignment="1">
      <alignment horizontal="center" vertical="center"/>
      <protection/>
    </xf>
    <xf numFmtId="38" fontId="1" fillId="0" borderId="0" xfId="49" applyFont="1" applyAlignment="1">
      <alignment horizontal="center" vertical="center"/>
    </xf>
    <xf numFmtId="0" fontId="1" fillId="0" borderId="11" xfId="61" applyFont="1" applyBorder="1" applyAlignment="1">
      <alignment horizontal="center" vertical="center" shrinkToFit="1"/>
      <protection/>
    </xf>
    <xf numFmtId="0" fontId="26" fillId="0" borderId="11" xfId="61" applyFont="1" applyBorder="1" applyAlignment="1">
      <alignment horizontal="center" vertical="center" wrapText="1" shrinkToFit="1"/>
      <protection/>
    </xf>
    <xf numFmtId="0" fontId="1" fillId="0" borderId="12" xfId="61" applyFont="1" applyBorder="1" applyAlignment="1">
      <alignment horizontal="center" vertical="center" shrinkToFit="1"/>
      <protection/>
    </xf>
    <xf numFmtId="0" fontId="32" fillId="0" borderId="11" xfId="61" applyFont="1" applyBorder="1" applyAlignment="1">
      <alignment horizontal="center" vertical="center" wrapText="1" shrinkToFit="1"/>
      <protection/>
    </xf>
    <xf numFmtId="0" fontId="1" fillId="0" borderId="13" xfId="61" applyFont="1" applyBorder="1" applyAlignment="1">
      <alignment horizontal="center" vertical="center" shrinkToFit="1"/>
      <protection/>
    </xf>
    <xf numFmtId="0" fontId="1" fillId="0" borderId="14" xfId="61" applyFont="1" applyBorder="1" applyAlignment="1">
      <alignment horizontal="center" vertical="center" shrinkToFit="1"/>
      <protection/>
    </xf>
    <xf numFmtId="38" fontId="25" fillId="23" borderId="15" xfId="49" applyFont="1" applyFill="1" applyBorder="1" applyAlignment="1">
      <alignment horizontal="center" vertical="center" shrinkToFit="1"/>
    </xf>
    <xf numFmtId="38" fontId="25" fillId="0" borderId="15" xfId="49" applyFont="1" applyBorder="1" applyAlignment="1">
      <alignment vertical="center" shrinkToFit="1"/>
    </xf>
    <xf numFmtId="38" fontId="25" fillId="0" borderId="15" xfId="49" applyFont="1" applyBorder="1" applyAlignment="1">
      <alignment horizontal="center" vertical="center" shrinkToFit="1"/>
    </xf>
    <xf numFmtId="0" fontId="1" fillId="0" borderId="0" xfId="61" applyFont="1" applyAlignment="1">
      <alignment vertical="center"/>
      <protection/>
    </xf>
    <xf numFmtId="38" fontId="1" fillId="0" borderId="0" xfId="49" applyFont="1" applyAlignment="1">
      <alignment vertical="center"/>
    </xf>
    <xf numFmtId="0" fontId="29" fillId="0" borderId="0" xfId="61" applyFont="1" applyAlignment="1">
      <alignment vertical="center"/>
      <protection/>
    </xf>
    <xf numFmtId="0" fontId="26" fillId="0" borderId="0" xfId="61" applyFont="1" applyAlignment="1">
      <alignment horizontal="center" vertical="center"/>
      <protection/>
    </xf>
    <xf numFmtId="0" fontId="26" fillId="0" borderId="0" xfId="61" applyFont="1" applyAlignment="1">
      <alignment horizontal="left" vertical="center"/>
      <protection/>
    </xf>
    <xf numFmtId="0" fontId="26" fillId="0" borderId="0" xfId="61" applyFont="1" applyAlignment="1">
      <alignment vertical="center"/>
      <protection/>
    </xf>
    <xf numFmtId="0" fontId="29" fillId="0" borderId="0" xfId="61" applyFont="1" applyAlignment="1">
      <alignment horizontal="right" vertical="center"/>
      <protection/>
    </xf>
    <xf numFmtId="40" fontId="28" fillId="0" borderId="16" xfId="49" applyNumberFormat="1" applyFont="1" applyBorder="1" applyAlignment="1">
      <alignment vertical="center" shrinkToFit="1"/>
    </xf>
    <xf numFmtId="40" fontId="28" fillId="23" borderId="16" xfId="49" applyNumberFormat="1" applyFont="1" applyFill="1" applyBorder="1" applyAlignment="1">
      <alignment horizontal="center" vertical="center" shrinkToFit="1"/>
    </xf>
    <xf numFmtId="38" fontId="28" fillId="0" borderId="15" xfId="49" applyFont="1" applyBorder="1" applyAlignment="1">
      <alignment vertical="center" shrinkToFit="1"/>
    </xf>
    <xf numFmtId="40" fontId="28" fillId="0" borderId="15" xfId="49" applyNumberFormat="1" applyFont="1" applyBorder="1" applyAlignment="1">
      <alignment vertical="center" shrinkToFit="1"/>
    </xf>
    <xf numFmtId="40" fontId="28" fillId="23" borderId="17" xfId="49" applyNumberFormat="1" applyFont="1" applyFill="1" applyBorder="1" applyAlignment="1">
      <alignment vertical="center" shrinkToFit="1"/>
    </xf>
    <xf numFmtId="40" fontId="27" fillId="0" borderId="18" xfId="49" applyNumberFormat="1" applyFont="1" applyBorder="1" applyAlignment="1">
      <alignment vertical="center" shrinkToFit="1"/>
    </xf>
    <xf numFmtId="40" fontId="27" fillId="0" borderId="13" xfId="49" applyNumberFormat="1" applyFont="1" applyBorder="1" applyAlignment="1">
      <alignment vertical="center" shrinkToFit="1"/>
    </xf>
    <xf numFmtId="0" fontId="24" fillId="0" borderId="0" xfId="0" applyFont="1" applyFill="1" applyAlignment="1">
      <alignment vertical="center" shrinkToFit="1"/>
    </xf>
    <xf numFmtId="177" fontId="1" fillId="0" borderId="0" xfId="61" applyNumberFormat="1" applyFont="1" applyAlignment="1">
      <alignment vertical="center"/>
      <protection/>
    </xf>
    <xf numFmtId="177" fontId="29" fillId="0" borderId="0" xfId="61" applyNumberFormat="1" applyFont="1" applyAlignment="1">
      <alignment vertical="center"/>
      <protection/>
    </xf>
    <xf numFmtId="38" fontId="30" fillId="23" borderId="10" xfId="61" applyNumberFormat="1" applyFont="1" applyFill="1" applyBorder="1" applyAlignment="1">
      <alignment vertical="center"/>
      <protection/>
    </xf>
    <xf numFmtId="0" fontId="1" fillId="0" borderId="0" xfId="0" applyFont="1" applyAlignment="1">
      <alignment vertical="center"/>
    </xf>
    <xf numFmtId="0" fontId="28" fillId="0" borderId="0" xfId="61" applyFont="1" applyAlignment="1">
      <alignment vertical="center"/>
      <protection/>
    </xf>
    <xf numFmtId="38" fontId="30" fillId="23" borderId="10" xfId="49" applyNumberFormat="1" applyFont="1" applyFill="1" applyBorder="1" applyAlignment="1">
      <alignment vertical="center"/>
    </xf>
    <xf numFmtId="38" fontId="27" fillId="23" borderId="19" xfId="49" applyFont="1" applyFill="1" applyBorder="1" applyAlignment="1" applyProtection="1">
      <alignment vertical="center"/>
      <protection/>
    </xf>
    <xf numFmtId="38" fontId="27" fillId="23" borderId="20" xfId="49" applyFont="1" applyFill="1" applyBorder="1" applyAlignment="1" applyProtection="1">
      <alignment vertical="center"/>
      <protection/>
    </xf>
    <xf numFmtId="38" fontId="30" fillId="0" borderId="0" xfId="49" applyFont="1" applyAlignment="1">
      <alignment vertical="center"/>
    </xf>
    <xf numFmtId="38" fontId="30" fillId="24" borderId="0" xfId="49" applyFont="1" applyFill="1" applyAlignment="1">
      <alignment vertical="center"/>
    </xf>
    <xf numFmtId="40" fontId="0" fillId="23" borderId="21" xfId="49" applyNumberFormat="1" applyFont="1" applyFill="1" applyBorder="1" applyAlignment="1">
      <alignment horizontal="center" vertical="center" shrinkToFit="1"/>
    </xf>
    <xf numFmtId="40" fontId="0" fillId="23" borderId="22" xfId="49" applyNumberFormat="1" applyFont="1" applyFill="1" applyBorder="1" applyAlignment="1">
      <alignment horizontal="center" vertical="center" shrinkToFit="1"/>
    </xf>
    <xf numFmtId="0" fontId="34" fillId="0" borderId="0" xfId="0" applyFont="1" applyFill="1" applyAlignment="1">
      <alignment horizontal="left" shrinkToFit="1"/>
    </xf>
    <xf numFmtId="0" fontId="37" fillId="0" borderId="0" xfId="0" applyFont="1" applyFill="1" applyAlignment="1">
      <alignment vertical="center"/>
    </xf>
    <xf numFmtId="176" fontId="35" fillId="0" borderId="0" xfId="0" applyNumberFormat="1" applyFont="1" applyFill="1" applyBorder="1" applyAlignment="1">
      <alignment horizontal="left" vertical="center" wrapText="1" shrinkToFit="1"/>
    </xf>
    <xf numFmtId="0" fontId="31" fillId="0" borderId="0" xfId="61" applyFont="1" applyAlignment="1">
      <alignment horizontal="left" vertical="center"/>
      <protection/>
    </xf>
    <xf numFmtId="0" fontId="29" fillId="0" borderId="0" xfId="61" applyFont="1" applyAlignment="1">
      <alignment horizontal="left" vertical="center"/>
      <protection/>
    </xf>
    <xf numFmtId="38" fontId="25" fillId="23" borderId="23" xfId="49" applyFont="1" applyFill="1" applyBorder="1" applyAlignment="1">
      <alignment horizontal="center" vertical="center" shrinkToFit="1"/>
    </xf>
    <xf numFmtId="0" fontId="1" fillId="0" borderId="24" xfId="61" applyFont="1" applyBorder="1" applyAlignment="1">
      <alignment horizontal="center" vertical="center" shrinkToFit="1"/>
      <protection/>
    </xf>
    <xf numFmtId="0" fontId="34" fillId="0" borderId="0" xfId="0" applyFont="1" applyFill="1" applyAlignment="1">
      <alignment horizontal="center" shrinkToFit="1"/>
    </xf>
    <xf numFmtId="0" fontId="29" fillId="0" borderId="0" xfId="61" applyFont="1" applyAlignment="1">
      <alignment horizontal="left" vertical="center" shrinkToFit="1"/>
      <protection/>
    </xf>
    <xf numFmtId="0" fontId="29" fillId="0" borderId="0" xfId="61" applyFont="1" applyAlignment="1">
      <alignment horizontal="left" vertical="center" wrapText="1"/>
      <protection/>
    </xf>
    <xf numFmtId="0" fontId="25" fillId="0" borderId="16" xfId="61" applyFont="1" applyBorder="1" applyAlignment="1">
      <alignment horizontal="center" vertical="center" shrinkToFit="1"/>
      <protection/>
    </xf>
    <xf numFmtId="0" fontId="25" fillId="0" borderId="17" xfId="61" applyFont="1" applyBorder="1" applyAlignment="1">
      <alignment horizontal="center" vertical="center" shrinkToFit="1"/>
      <protection/>
    </xf>
    <xf numFmtId="40" fontId="28" fillId="0" borderId="0" xfId="49" applyNumberFormat="1" applyFont="1" applyAlignment="1">
      <alignment horizontal="center" vertical="center"/>
    </xf>
    <xf numFmtId="0" fontId="1" fillId="0" borderId="25" xfId="61" applyFont="1" applyBorder="1" applyAlignment="1">
      <alignment horizontal="center" vertical="center" wrapText="1" shrinkToFit="1"/>
      <protection/>
    </xf>
    <xf numFmtId="0" fontId="1" fillId="0" borderId="26" xfId="61" applyFont="1" applyBorder="1" applyAlignment="1">
      <alignment horizontal="center" vertical="center" wrapText="1" shrinkToFit="1"/>
      <protection/>
    </xf>
    <xf numFmtId="0" fontId="1" fillId="0" borderId="26" xfId="61" applyFont="1" applyBorder="1" applyAlignment="1">
      <alignment horizontal="center" vertical="center" shrinkToFit="1"/>
      <protection/>
    </xf>
    <xf numFmtId="40" fontId="27" fillId="0" borderId="24" xfId="49" applyNumberFormat="1" applyFont="1" applyFill="1" applyBorder="1" applyAlignment="1">
      <alignment horizontal="right" vertical="center" shrinkToFit="1"/>
    </xf>
    <xf numFmtId="38" fontId="27" fillId="0" borderId="24" xfId="49" applyFont="1" applyFill="1" applyBorder="1" applyAlignment="1">
      <alignment horizontal="center" vertical="center" shrinkToFit="1"/>
    </xf>
    <xf numFmtId="38" fontId="27" fillId="23" borderId="24" xfId="49" applyFont="1" applyFill="1" applyBorder="1" applyAlignment="1">
      <alignment horizontal="center" vertical="center" shrinkToFit="1"/>
    </xf>
    <xf numFmtId="40" fontId="27" fillId="0" borderId="27" xfId="49" applyNumberFormat="1" applyFont="1" applyBorder="1" applyAlignment="1">
      <alignment horizontal="right" vertical="center" shrinkToFit="1"/>
    </xf>
    <xf numFmtId="40" fontId="27" fillId="0" borderId="12" xfId="49" applyNumberFormat="1" applyFont="1" applyBorder="1" applyAlignment="1">
      <alignment horizontal="right" vertical="center" shrinkToFit="1"/>
    </xf>
    <xf numFmtId="40" fontId="27" fillId="23" borderId="11" xfId="49" applyNumberFormat="1" applyFont="1" applyFill="1" applyBorder="1" applyAlignment="1">
      <alignment horizontal="right" vertical="center" shrinkToFit="1"/>
    </xf>
    <xf numFmtId="40" fontId="27" fillId="23" borderId="24" xfId="49" applyNumberFormat="1" applyFont="1" applyFill="1" applyBorder="1" applyAlignment="1">
      <alignment horizontal="right" vertical="center" shrinkToFit="1"/>
    </xf>
    <xf numFmtId="0" fontId="25" fillId="0" borderId="28" xfId="61" applyFont="1" applyBorder="1" applyAlignment="1">
      <alignment horizontal="center" vertical="center"/>
      <protection/>
    </xf>
    <xf numFmtId="0" fontId="25" fillId="0" borderId="29" xfId="61" applyFont="1" applyBorder="1" applyAlignment="1">
      <alignment horizontal="center" vertical="center"/>
      <protection/>
    </xf>
    <xf numFmtId="0" fontId="35" fillId="0" borderId="0" xfId="0" applyFont="1" applyFill="1" applyAlignment="1">
      <alignment horizontal="left" wrapText="1" shrinkToFit="1"/>
    </xf>
    <xf numFmtId="176" fontId="35" fillId="0" borderId="0" xfId="0" applyNumberFormat="1" applyFont="1" applyFill="1" applyBorder="1" applyAlignment="1">
      <alignment horizontal="center" vertical="center" shrinkToFit="1"/>
    </xf>
    <xf numFmtId="0" fontId="31" fillId="0" borderId="0" xfId="61" applyFont="1" applyAlignment="1">
      <alignment horizontal="center" vertical="center" shrinkToFit="1"/>
      <protection/>
    </xf>
    <xf numFmtId="0" fontId="36" fillId="0" borderId="0" xfId="61" applyFont="1" applyAlignment="1">
      <alignment horizontal="left" vertical="center"/>
      <protection/>
    </xf>
    <xf numFmtId="0" fontId="27" fillId="0" borderId="29" xfId="61" applyFont="1" applyBorder="1" applyAlignment="1">
      <alignment horizontal="center" vertical="center"/>
      <protection/>
    </xf>
    <xf numFmtId="0" fontId="25" fillId="0" borderId="30" xfId="61" applyFont="1" applyBorder="1" applyAlignment="1">
      <alignment horizontal="center" vertical="center" shrinkToFit="1"/>
      <protection/>
    </xf>
    <xf numFmtId="0" fontId="25" fillId="0" borderId="31" xfId="61" applyFont="1" applyBorder="1" applyAlignment="1">
      <alignment horizontal="center" vertical="center" shrinkToFit="1"/>
      <protection/>
    </xf>
    <xf numFmtId="0" fontId="25" fillId="0" borderId="32" xfId="61" applyFont="1" applyBorder="1" applyAlignment="1">
      <alignment horizontal="center" vertical="center" shrinkToFit="1"/>
      <protection/>
    </xf>
    <xf numFmtId="0" fontId="1" fillId="0" borderId="33" xfId="61" applyFont="1" applyBorder="1" applyAlignment="1">
      <alignment horizontal="center" vertical="center" shrinkToFit="1"/>
      <protection/>
    </xf>
    <xf numFmtId="0" fontId="1" fillId="0" borderId="34" xfId="61" applyFont="1" applyBorder="1" applyAlignment="1">
      <alignment horizontal="center" vertical="center" shrinkToFit="1"/>
      <protection/>
    </xf>
    <xf numFmtId="0" fontId="1" fillId="0" borderId="27" xfId="61" applyFont="1" applyBorder="1" applyAlignment="1">
      <alignment horizontal="center" vertical="center" shrinkToFit="1"/>
      <protection/>
    </xf>
    <xf numFmtId="0" fontId="1" fillId="0" borderId="35" xfId="61" applyFont="1" applyBorder="1" applyAlignment="1">
      <alignment horizontal="center" vertical="center" shrinkToFit="1"/>
      <protection/>
    </xf>
    <xf numFmtId="0" fontId="1" fillId="0" borderId="12" xfId="61" applyFont="1" applyBorder="1" applyAlignment="1">
      <alignment horizontal="center" vertical="center" shrinkToFit="1"/>
      <protection/>
    </xf>
    <xf numFmtId="0" fontId="1" fillId="0" borderId="36" xfId="61" applyFont="1" applyBorder="1" applyAlignment="1">
      <alignment horizontal="center" vertical="center" shrinkToFit="1"/>
      <protection/>
    </xf>
    <xf numFmtId="0" fontId="29" fillId="0" borderId="25" xfId="61" applyFont="1" applyBorder="1" applyAlignment="1">
      <alignment horizontal="center" vertical="center" wrapText="1" shrinkToFit="1"/>
      <protection/>
    </xf>
    <xf numFmtId="0" fontId="29" fillId="0" borderId="26" xfId="61" applyFont="1" applyBorder="1" applyAlignment="1">
      <alignment horizontal="center" vertical="center" wrapText="1" shrinkToFit="1"/>
      <protection/>
    </xf>
    <xf numFmtId="0" fontId="25" fillId="0" borderId="37" xfId="61" applyFont="1" applyBorder="1" applyAlignment="1">
      <alignment horizontal="center" vertical="center" shrinkToFit="1"/>
      <protection/>
    </xf>
    <xf numFmtId="0" fontId="25" fillId="0" borderId="38" xfId="61" applyFont="1" applyBorder="1" applyAlignment="1">
      <alignment horizontal="center" vertical="center" shrinkToFit="1"/>
      <protection/>
    </xf>
    <xf numFmtId="0" fontId="25" fillId="0" borderId="39" xfId="61" applyFont="1" applyBorder="1" applyAlignment="1">
      <alignment horizontal="center" vertical="center" shrinkToFit="1"/>
      <protection/>
    </xf>
    <xf numFmtId="0" fontId="25" fillId="0" borderId="40" xfId="61" applyFont="1" applyBorder="1" applyAlignment="1">
      <alignment horizontal="center" vertical="center" shrinkToFit="1"/>
      <protection/>
    </xf>
    <xf numFmtId="0" fontId="25" fillId="0" borderId="41" xfId="61" applyFont="1" applyBorder="1" applyAlignment="1">
      <alignment horizontal="center" vertical="center" shrinkToFit="1"/>
      <protection/>
    </xf>
    <xf numFmtId="0" fontId="25" fillId="0" borderId="42" xfId="61" applyFont="1" applyBorder="1" applyAlignment="1">
      <alignment horizontal="center" vertical="center" shrinkToFit="1"/>
      <protection/>
    </xf>
    <xf numFmtId="0" fontId="1" fillId="0" borderId="21" xfId="61" applyFont="1" applyBorder="1" applyAlignment="1">
      <alignment horizontal="center" vertical="center" shrinkToFit="1"/>
      <protection/>
    </xf>
    <xf numFmtId="0" fontId="1" fillId="0" borderId="14" xfId="61" applyFont="1" applyBorder="1" applyAlignment="1">
      <alignment horizontal="center" vertical="center" shrinkToFit="1"/>
      <protection/>
    </xf>
    <xf numFmtId="0" fontId="27" fillId="0" borderId="43" xfId="61" applyFont="1" applyBorder="1" applyAlignment="1">
      <alignment horizontal="center" vertical="center"/>
      <protection/>
    </xf>
    <xf numFmtId="38" fontId="33" fillId="0" borderId="44" xfId="61" applyNumberFormat="1" applyFont="1" applyBorder="1" applyAlignment="1">
      <alignment horizontal="left" vertical="center" indent="1" shrinkToFit="1"/>
      <protection/>
    </xf>
    <xf numFmtId="38" fontId="33" fillId="0" borderId="45" xfId="61" applyNumberFormat="1" applyFont="1" applyBorder="1" applyAlignment="1">
      <alignment horizontal="left" vertical="center" inden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６"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4</xdr:row>
      <xdr:rowOff>19050</xdr:rowOff>
    </xdr:from>
    <xdr:to>
      <xdr:col>1</xdr:col>
      <xdr:colOff>2590800</xdr:colOff>
      <xdr:row>4</xdr:row>
      <xdr:rowOff>19050</xdr:rowOff>
    </xdr:to>
    <xdr:sp>
      <xdr:nvSpPr>
        <xdr:cNvPr id="1" name="Text Box 3"/>
        <xdr:cNvSpPr txBox="1">
          <a:spLocks noChangeArrowheads="1"/>
        </xdr:cNvSpPr>
      </xdr:nvSpPr>
      <xdr:spPr>
        <a:xfrm>
          <a:off x="838200" y="2171700"/>
          <a:ext cx="2352675" cy="0"/>
        </a:xfrm>
        <a:prstGeom prst="rect">
          <a:avLst/>
        </a:prstGeom>
        <a:solidFill>
          <a:srgbClr val="FFFFFF"/>
        </a:solidFill>
        <a:ln w="9525" cmpd="sng">
          <a:noFill/>
        </a:ln>
      </xdr:spPr>
      <xdr:txBody>
        <a:bodyPr vertOverflow="clip" wrap="square" lIns="36576" tIns="22860" rIns="36576" bIns="0"/>
        <a:p>
          <a:pPr algn="ctr">
            <a:defRPr/>
          </a:pPr>
          <a:r>
            <a:rPr lang="en-US" cap="none" sz="2400" b="1" i="0" u="none" baseline="0">
              <a:solidFill>
                <a:srgbClr val="000000"/>
              </a:solidFill>
              <a:latin typeface="ＭＳ Ｐゴシック"/>
              <a:ea typeface="ＭＳ Ｐゴシック"/>
              <a:cs typeface="ＭＳ Ｐゴシック"/>
            </a:rPr>
            <a:t>【入札内訳書】</a:t>
          </a:r>
          <a:r>
            <a:rPr lang="en-US" cap="none" sz="2400" b="1"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838200</xdr:colOff>
      <xdr:row>0</xdr:row>
      <xdr:rowOff>47625</xdr:rowOff>
    </xdr:from>
    <xdr:to>
      <xdr:col>12</xdr:col>
      <xdr:colOff>0</xdr:colOff>
      <xdr:row>0</xdr:row>
      <xdr:rowOff>514350</xdr:rowOff>
    </xdr:to>
    <xdr:sp>
      <xdr:nvSpPr>
        <xdr:cNvPr id="2" name="Text Box 1"/>
        <xdr:cNvSpPr txBox="1">
          <a:spLocks noChangeArrowheads="1"/>
        </xdr:cNvSpPr>
      </xdr:nvSpPr>
      <xdr:spPr>
        <a:xfrm>
          <a:off x="16011525" y="47625"/>
          <a:ext cx="195262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2400" b="1" i="0" u="none" baseline="0">
              <a:solidFill>
                <a:srgbClr val="000000"/>
              </a:solidFill>
              <a:latin typeface="ＭＳ Ｐゴシック"/>
              <a:ea typeface="ＭＳ Ｐゴシック"/>
              <a:cs typeface="ＭＳ Ｐゴシック"/>
            </a:rPr>
            <a:t>別紙２</a:t>
          </a:r>
          <a:r>
            <a:rPr lang="en-US" cap="none" sz="2400" b="1" i="0" u="none" baseline="0">
              <a:solidFill>
                <a:srgbClr val="000000"/>
              </a:solidFill>
              <a:latin typeface="ＭＳ Ｐゴシック"/>
              <a:ea typeface="ＭＳ Ｐゴシック"/>
              <a:cs typeface="ＭＳ Ｐゴシック"/>
            </a:rPr>
            <a:t>-1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1"/>
  <sheetViews>
    <sheetView tabSelected="1" view="pageBreakPreview" zoomScale="70" zoomScaleSheetLayoutView="70" zoomScalePageLayoutView="0" workbookViewId="0" topLeftCell="A1">
      <selection activeCell="A1" sqref="A1:F1"/>
    </sheetView>
  </sheetViews>
  <sheetFormatPr defaultColWidth="9.00390625" defaultRowHeight="13.5"/>
  <cols>
    <col min="1" max="1" width="7.875" style="14" customWidth="1"/>
    <col min="2" max="2" width="45.25390625" style="3" customWidth="1"/>
    <col min="3" max="3" width="10.125" style="3" customWidth="1"/>
    <col min="4" max="4" width="16.875" style="14" customWidth="1"/>
    <col min="5" max="5" width="9.625" style="3" customWidth="1"/>
    <col min="6" max="6" width="27.625" style="14" customWidth="1"/>
    <col min="7" max="7" width="19.00390625" style="3" customWidth="1"/>
    <col min="8" max="8" width="18.625" style="14" customWidth="1"/>
    <col min="9" max="9" width="16.50390625" style="14" customWidth="1"/>
    <col min="10" max="11" width="27.625" style="14" customWidth="1"/>
    <col min="12" max="12" width="9.00390625" style="14" customWidth="1"/>
    <col min="13" max="16" width="18.00390625" style="37" customWidth="1"/>
    <col min="17" max="17" width="15.25390625" style="14" customWidth="1"/>
    <col min="18" max="18" width="10.50390625" style="14" bestFit="1" customWidth="1"/>
    <col min="19" max="19" width="9.50390625" style="14" bestFit="1" customWidth="1"/>
    <col min="20" max="16384" width="9.00390625" style="14" customWidth="1"/>
  </cols>
  <sheetData>
    <row r="1" spans="1:16" ht="42" customHeight="1">
      <c r="A1" s="69" t="s">
        <v>34</v>
      </c>
      <c r="B1" s="69"/>
      <c r="C1" s="69"/>
      <c r="D1" s="69"/>
      <c r="E1" s="69"/>
      <c r="F1" s="69"/>
      <c r="H1" s="66" t="s">
        <v>35</v>
      </c>
      <c r="I1" s="66"/>
      <c r="J1" s="66"/>
      <c r="K1" s="66"/>
      <c r="L1" s="66"/>
      <c r="M1" s="14"/>
      <c r="N1" s="14"/>
      <c r="O1" s="14"/>
      <c r="P1" s="14"/>
    </row>
    <row r="2" spans="1:14" s="28" customFormat="1" ht="42.75" customHeight="1">
      <c r="A2" s="48" t="s">
        <v>41</v>
      </c>
      <c r="B2" s="48"/>
      <c r="C2" s="48"/>
      <c r="D2" s="48"/>
      <c r="E2" s="48"/>
      <c r="F2" s="48"/>
      <c r="G2" s="41"/>
      <c r="H2" s="66"/>
      <c r="I2" s="66"/>
      <c r="J2" s="66"/>
      <c r="K2" s="66"/>
      <c r="L2" s="66"/>
      <c r="N2" s="42" t="s">
        <v>36</v>
      </c>
    </row>
    <row r="3" spans="1:12" s="28" customFormat="1" ht="42" customHeight="1">
      <c r="A3" s="67" t="s">
        <v>42</v>
      </c>
      <c r="B3" s="67"/>
      <c r="C3" s="67"/>
      <c r="D3" s="67"/>
      <c r="E3" s="67"/>
      <c r="F3" s="67"/>
      <c r="G3" s="43"/>
      <c r="H3" s="66"/>
      <c r="I3" s="66"/>
      <c r="J3" s="66"/>
      <c r="K3" s="66"/>
      <c r="L3" s="66"/>
    </row>
    <row r="4" spans="1:16" ht="42.75" customHeight="1" thickBot="1">
      <c r="A4" s="68"/>
      <c r="B4" s="68"/>
      <c r="C4" s="68"/>
      <c r="D4" s="68"/>
      <c r="E4" s="68"/>
      <c r="F4" s="68"/>
      <c r="G4" s="44"/>
      <c r="H4" s="66"/>
      <c r="I4" s="66"/>
      <c r="J4" s="66"/>
      <c r="K4" s="66"/>
      <c r="L4" s="66"/>
      <c r="M4" s="14"/>
      <c r="N4" s="14"/>
      <c r="O4" s="14"/>
      <c r="P4" s="14"/>
    </row>
    <row r="5" spans="1:11" ht="17.25" customHeight="1" thickBot="1">
      <c r="A5" s="64" t="s">
        <v>23</v>
      </c>
      <c r="B5" s="71" t="s">
        <v>2</v>
      </c>
      <c r="C5" s="85" t="s">
        <v>0</v>
      </c>
      <c r="D5" s="86"/>
      <c r="E5" s="86"/>
      <c r="F5" s="87"/>
      <c r="G5" s="82" t="s">
        <v>6</v>
      </c>
      <c r="H5" s="83"/>
      <c r="I5" s="83"/>
      <c r="J5" s="84"/>
      <c r="K5" s="80" t="s">
        <v>14</v>
      </c>
    </row>
    <row r="6" spans="1:11" ht="13.5" customHeight="1">
      <c r="A6" s="65"/>
      <c r="B6" s="72"/>
      <c r="C6" s="54" t="s">
        <v>13</v>
      </c>
      <c r="D6" s="54" t="s">
        <v>3</v>
      </c>
      <c r="E6" s="56" t="s">
        <v>1</v>
      </c>
      <c r="F6" s="74" t="s">
        <v>5</v>
      </c>
      <c r="G6" s="74" t="s">
        <v>7</v>
      </c>
      <c r="H6" s="75"/>
      <c r="I6" s="54" t="s">
        <v>12</v>
      </c>
      <c r="J6" s="56" t="s">
        <v>8</v>
      </c>
      <c r="K6" s="81"/>
    </row>
    <row r="7" spans="1:11" ht="15" customHeight="1">
      <c r="A7" s="65"/>
      <c r="B7" s="72"/>
      <c r="C7" s="55"/>
      <c r="D7" s="55"/>
      <c r="E7" s="56"/>
      <c r="F7" s="76"/>
      <c r="G7" s="76"/>
      <c r="H7" s="77"/>
      <c r="I7" s="55"/>
      <c r="J7" s="56"/>
      <c r="K7" s="81"/>
    </row>
    <row r="8" spans="1:11" ht="24" customHeight="1">
      <c r="A8" s="65"/>
      <c r="B8" s="72"/>
      <c r="C8" s="5" t="s">
        <v>17</v>
      </c>
      <c r="D8" s="6" t="s">
        <v>4</v>
      </c>
      <c r="E8" s="5" t="s">
        <v>18</v>
      </c>
      <c r="F8" s="7" t="s">
        <v>9</v>
      </c>
      <c r="G8" s="78" t="s">
        <v>24</v>
      </c>
      <c r="H8" s="79"/>
      <c r="I8" s="8" t="s">
        <v>4</v>
      </c>
      <c r="J8" s="5" t="s">
        <v>9</v>
      </c>
      <c r="K8" s="5" t="s">
        <v>9</v>
      </c>
    </row>
    <row r="9" spans="1:11" ht="19.5" customHeight="1" thickBot="1">
      <c r="A9" s="65"/>
      <c r="B9" s="73"/>
      <c r="C9" s="9" t="s">
        <v>19</v>
      </c>
      <c r="D9" s="9" t="s">
        <v>20</v>
      </c>
      <c r="E9" s="9" t="s">
        <v>21</v>
      </c>
      <c r="F9" s="47" t="s">
        <v>25</v>
      </c>
      <c r="G9" s="88" t="s">
        <v>26</v>
      </c>
      <c r="H9" s="89"/>
      <c r="I9" s="9" t="s">
        <v>27</v>
      </c>
      <c r="J9" s="9" t="s">
        <v>28</v>
      </c>
      <c r="K9" s="10" t="s">
        <v>29</v>
      </c>
    </row>
    <row r="10" spans="1:19" ht="17.25" customHeight="1" thickBot="1">
      <c r="A10" s="90">
        <v>1</v>
      </c>
      <c r="B10" s="91" t="s">
        <v>43</v>
      </c>
      <c r="C10" s="59">
        <v>292</v>
      </c>
      <c r="D10" s="57"/>
      <c r="E10" s="58">
        <v>100</v>
      </c>
      <c r="F10" s="60">
        <f>12*ROUNDDOWN(C10*D10*((185-E10)/100),2)</f>
        <v>0</v>
      </c>
      <c r="G10" s="39" t="s">
        <v>39</v>
      </c>
      <c r="H10" s="35">
        <v>97203</v>
      </c>
      <c r="I10" s="27"/>
      <c r="J10" s="27">
        <f>ROUNDDOWN(H10*I10,2)</f>
        <v>0</v>
      </c>
      <c r="K10" s="62">
        <f>ROUNDDOWN(F10+J10+J11,2)</f>
        <v>0</v>
      </c>
      <c r="Q10" s="29">
        <v>56236181</v>
      </c>
      <c r="R10" s="1">
        <f>ROUNDUP(Q10*100/108,0)</f>
        <v>52070538</v>
      </c>
      <c r="S10" s="14">
        <f>R10*1.08</f>
        <v>56236181.04000001</v>
      </c>
    </row>
    <row r="11" spans="1:19" ht="17.25" customHeight="1" thickBot="1">
      <c r="A11" s="70"/>
      <c r="B11" s="92"/>
      <c r="C11" s="59"/>
      <c r="D11" s="57"/>
      <c r="E11" s="58"/>
      <c r="F11" s="61"/>
      <c r="G11" s="40" t="s">
        <v>40</v>
      </c>
      <c r="H11" s="36">
        <v>199951</v>
      </c>
      <c r="I11" s="26"/>
      <c r="J11" s="26">
        <f>ROUNDDOWN(H11*I11,2)</f>
        <v>0</v>
      </c>
      <c r="K11" s="63"/>
      <c r="M11" s="37">
        <f>SUM(H10:H11)</f>
        <v>297154</v>
      </c>
      <c r="N11" s="37">
        <f>SUM(I10:I11)</f>
        <v>0</v>
      </c>
      <c r="O11" s="37">
        <f>SUM(J10:J11)</f>
        <v>0</v>
      </c>
      <c r="Q11" s="29">
        <v>56236182</v>
      </c>
      <c r="R11" s="1">
        <f>ROUNDUP(Q11*100/108,0)</f>
        <v>52070539</v>
      </c>
      <c r="S11" s="14">
        <f>R11*1.08</f>
        <v>56236182.120000005</v>
      </c>
    </row>
    <row r="12" spans="1:17" s="16" customFormat="1" ht="24.75" customHeight="1" thickBot="1">
      <c r="A12" s="51" t="s">
        <v>15</v>
      </c>
      <c r="B12" s="52"/>
      <c r="C12" s="11">
        <f>SUM(C10:C11)</f>
        <v>292</v>
      </c>
      <c r="D12" s="12"/>
      <c r="E12" s="13"/>
      <c r="F12" s="21">
        <f>SUM(F10:F11)</f>
        <v>0</v>
      </c>
      <c r="G12" s="22"/>
      <c r="H12" s="46">
        <f>SUM(H10:H11)</f>
        <v>297154</v>
      </c>
      <c r="I12" s="23"/>
      <c r="J12" s="24">
        <f>SUM(J10:J11)</f>
        <v>0</v>
      </c>
      <c r="K12" s="25">
        <f>SUM(K10:K11)</f>
        <v>0</v>
      </c>
      <c r="L12" s="16" t="s">
        <v>22</v>
      </c>
      <c r="M12" s="38"/>
      <c r="N12" s="38"/>
      <c r="O12" s="38"/>
      <c r="P12" s="38"/>
      <c r="Q12" s="30"/>
    </row>
    <row r="13" spans="3:11" ht="19.5" customHeight="1" thickBot="1">
      <c r="C13" s="4"/>
      <c r="D13" s="15"/>
      <c r="E13" s="4"/>
      <c r="F13" s="15"/>
      <c r="G13" s="4"/>
      <c r="H13" s="15"/>
      <c r="I13" s="15"/>
      <c r="J13" s="15"/>
      <c r="K13" s="15"/>
    </row>
    <row r="14" spans="2:17" ht="27" customHeight="1" thickBot="1">
      <c r="B14" s="50" t="s">
        <v>38</v>
      </c>
      <c r="C14" s="50"/>
      <c r="D14" s="50"/>
      <c r="E14" s="50"/>
      <c r="F14" s="50"/>
      <c r="G14" s="50"/>
      <c r="I14" s="2" t="s">
        <v>30</v>
      </c>
      <c r="J14" s="16" t="s">
        <v>10</v>
      </c>
      <c r="K14" s="31">
        <f>ROUNDDOWN(K12,0)</f>
        <v>0</v>
      </c>
      <c r="L14" s="14" t="s">
        <v>31</v>
      </c>
      <c r="Q14" s="32"/>
    </row>
    <row r="15" spans="2:11" ht="27" customHeight="1" thickBot="1">
      <c r="B15" s="50"/>
      <c r="C15" s="50"/>
      <c r="D15" s="50"/>
      <c r="E15" s="50"/>
      <c r="F15" s="50"/>
      <c r="G15" s="50"/>
      <c r="K15" s="33"/>
    </row>
    <row r="16" spans="2:18" ht="27" customHeight="1" thickBot="1">
      <c r="B16" s="50"/>
      <c r="C16" s="50"/>
      <c r="D16" s="50"/>
      <c r="E16" s="50"/>
      <c r="F16" s="50"/>
      <c r="G16" s="50"/>
      <c r="H16" s="20" t="s">
        <v>16</v>
      </c>
      <c r="I16" s="2" t="s">
        <v>11</v>
      </c>
      <c r="J16" s="16" t="s">
        <v>37</v>
      </c>
      <c r="K16" s="34">
        <f>ROUNDUP(K14*100/110,0)</f>
        <v>0</v>
      </c>
      <c r="L16" s="14" t="s">
        <v>32</v>
      </c>
      <c r="Q16" s="53">
        <f>K16*1.08</f>
        <v>0</v>
      </c>
      <c r="R16" s="53"/>
    </row>
    <row r="17" spans="2:16" ht="27" customHeight="1">
      <c r="B17" s="50"/>
      <c r="C17" s="50"/>
      <c r="D17" s="50"/>
      <c r="E17" s="50"/>
      <c r="F17" s="50"/>
      <c r="G17" s="50"/>
      <c r="H17" s="16"/>
      <c r="J17" s="49" t="s">
        <v>33</v>
      </c>
      <c r="K17" s="49"/>
      <c r="M17" s="14"/>
      <c r="N17" s="14"/>
      <c r="O17" s="14"/>
      <c r="P17" s="14"/>
    </row>
    <row r="18" spans="2:8" ht="15" customHeight="1">
      <c r="B18" s="45"/>
      <c r="C18" s="2"/>
      <c r="D18" s="16"/>
      <c r="E18" s="2"/>
      <c r="F18" s="16"/>
      <c r="G18" s="16"/>
      <c r="H18" s="16"/>
    </row>
    <row r="19" spans="2:8" ht="15" customHeight="1">
      <c r="B19" s="45"/>
      <c r="E19" s="17"/>
      <c r="F19" s="18"/>
      <c r="G19" s="18"/>
      <c r="H19" s="18"/>
    </row>
    <row r="20" spans="5:8" ht="15" customHeight="1">
      <c r="E20" s="17"/>
      <c r="F20" s="19"/>
      <c r="G20" s="17"/>
      <c r="H20" s="19"/>
    </row>
    <row r="21" spans="2:8" ht="21">
      <c r="B21" s="19"/>
      <c r="C21" s="17"/>
      <c r="D21" s="19"/>
      <c r="E21" s="17"/>
      <c r="F21" s="19"/>
      <c r="G21" s="19"/>
      <c r="H21" s="19"/>
    </row>
  </sheetData>
  <sheetProtection/>
  <protectedRanges>
    <protectedRange sqref="H1:L4" name="範囲1"/>
  </protectedRanges>
  <mergeCells count="30">
    <mergeCell ref="A10:A11"/>
    <mergeCell ref="B5:B9"/>
    <mergeCell ref="G6:H7"/>
    <mergeCell ref="G8:H8"/>
    <mergeCell ref="K5:K7"/>
    <mergeCell ref="F6:F7"/>
    <mergeCell ref="G5:J5"/>
    <mergeCell ref="C5:F5"/>
    <mergeCell ref="G9:H9"/>
    <mergeCell ref="B10:B11"/>
    <mergeCell ref="D6:D7"/>
    <mergeCell ref="E6:E7"/>
    <mergeCell ref="F10:F11"/>
    <mergeCell ref="K10:K11"/>
    <mergeCell ref="A5:A9"/>
    <mergeCell ref="H1:L4"/>
    <mergeCell ref="A2:F2"/>
    <mergeCell ref="A3:F3"/>
    <mergeCell ref="A4:F4"/>
    <mergeCell ref="A1:F1"/>
    <mergeCell ref="J17:K17"/>
    <mergeCell ref="B14:G17"/>
    <mergeCell ref="A12:B12"/>
    <mergeCell ref="Q16:R16"/>
    <mergeCell ref="I6:I7"/>
    <mergeCell ref="J6:J7"/>
    <mergeCell ref="D10:D11"/>
    <mergeCell ref="E10:E11"/>
    <mergeCell ref="C10:C11"/>
    <mergeCell ref="C6:C7"/>
  </mergeCells>
  <printOptions horizontalCentered="1"/>
  <pageMargins left="0.25" right="0.25" top="0.75" bottom="0.75" header="0.3" footer="0.3"/>
  <pageSetup fitToHeight="0"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C10012</dc:creator>
  <cp:keywords/>
  <dc:description/>
  <cp:lastModifiedBy>pc02</cp:lastModifiedBy>
  <cp:lastPrinted>2024-01-17T00:38:49Z</cp:lastPrinted>
  <dcterms:created xsi:type="dcterms:W3CDTF">2015-07-10T10:28:27Z</dcterms:created>
  <dcterms:modified xsi:type="dcterms:W3CDTF">2024-01-17T01:54:14Z</dcterms:modified>
  <cp:category/>
  <cp:version/>
  <cp:contentType/>
  <cp:contentStatus/>
</cp:coreProperties>
</file>